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Лист1" sheetId="1" r:id="rId1"/>
    <sheet name="Лист3" sheetId="2" r:id="rId2"/>
  </sheets>
  <definedNames>
    <definedName name="_xlnm.Print_Area" localSheetId="0">'Лист1'!$A$1:$J$41</definedName>
    <definedName name="_xlnm.Print_Area" localSheetId="1">'Лист3'!$A$1:$J$35</definedName>
  </definedNames>
  <calcPr fullCalcOnLoad="1"/>
</workbook>
</file>

<file path=xl/sharedStrings.xml><?xml version="1.0" encoding="utf-8"?>
<sst xmlns="http://schemas.openxmlformats.org/spreadsheetml/2006/main" count="110" uniqueCount="38">
  <si>
    <t>N станции</t>
  </si>
  <si>
    <t>Наблюдаемые точки</t>
  </si>
  <si>
    <t>Отсчеты по рейке</t>
  </si>
  <si>
    <t>задние</t>
  </si>
  <si>
    <t>передние</t>
  </si>
  <si>
    <t>Превешения выч.</t>
  </si>
  <si>
    <t>Превышения ср.</t>
  </si>
  <si>
    <t>+</t>
  </si>
  <si>
    <t>-</t>
  </si>
  <si>
    <t>Горизонт инстр.</t>
  </si>
  <si>
    <t>Отметки</t>
  </si>
  <si>
    <t>I</t>
  </si>
  <si>
    <t>II</t>
  </si>
  <si>
    <t>III</t>
  </si>
  <si>
    <t>IV</t>
  </si>
  <si>
    <t>V</t>
  </si>
  <si>
    <t>VI</t>
  </si>
  <si>
    <t>VII</t>
  </si>
  <si>
    <t>VIII</t>
  </si>
  <si>
    <t>X1</t>
  </si>
  <si>
    <t>X2</t>
  </si>
  <si>
    <t>X3</t>
  </si>
  <si>
    <t>X4</t>
  </si>
  <si>
    <t>X5</t>
  </si>
  <si>
    <t>S=</t>
  </si>
  <si>
    <t>IX</t>
  </si>
  <si>
    <t>X</t>
  </si>
  <si>
    <t>XI</t>
  </si>
  <si>
    <t>XII</t>
  </si>
  <si>
    <t>XIII</t>
  </si>
  <si>
    <t>XIV</t>
  </si>
  <si>
    <t>XV</t>
  </si>
  <si>
    <t>X6</t>
  </si>
  <si>
    <t>X7</t>
  </si>
  <si>
    <t>X8</t>
  </si>
  <si>
    <t>X9</t>
  </si>
  <si>
    <t>X10</t>
  </si>
  <si>
    <t>Журнал геометрического нивилирования теодолитного хода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</si>
</sst>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">
    <font>
      <sz val="10"/>
      <name val="Arial Cyr"/>
      <family val="0"/>
    </font>
    <font>
      <sz val="10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justify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3" fontId="0" fillId="0" borderId="0" xfId="0" applyNumberFormat="1" applyAlignment="1">
      <alignment horizontal="center" vertical="justify" wrapText="1"/>
    </xf>
    <xf numFmtId="0" fontId="0" fillId="0" borderId="4" xfId="0" applyBorder="1" applyAlignment="1">
      <alignment horizontal="center" vertic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164" fontId="0" fillId="0" borderId="0" xfId="0" applyNumberFormat="1" applyAlignment="1">
      <alignment/>
    </xf>
    <xf numFmtId="164" fontId="0" fillId="0" borderId="5" xfId="0" applyNumberFormat="1" applyFill="1" applyBorder="1" applyAlignment="1">
      <alignment horizontal="center" vertical="justify" wrapText="1"/>
    </xf>
    <xf numFmtId="3" fontId="0" fillId="0" borderId="4" xfId="0" applyNumberFormat="1" applyBorder="1" applyAlignment="1">
      <alignment horizontal="center" vertical="justify" wrapText="1"/>
    </xf>
    <xf numFmtId="3" fontId="0" fillId="0" borderId="2" xfId="0" applyNumberFormat="1" applyBorder="1" applyAlignment="1">
      <alignment horizontal="center" vertical="justify" wrapText="1"/>
    </xf>
    <xf numFmtId="3" fontId="1" fillId="0" borderId="0" xfId="0" applyNumberFormat="1" applyFont="1" applyAlignment="1">
      <alignment horizontal="left" vertical="justify"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1" xfId="15" applyNumberFormat="1" applyFont="1" applyBorder="1" applyAlignment="1">
      <alignment horizontal="center" vertical="center" wrapText="1"/>
    </xf>
    <xf numFmtId="164" fontId="0" fillId="0" borderId="6" xfId="15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justify" wrapText="1"/>
    </xf>
    <xf numFmtId="0" fontId="0" fillId="0" borderId="2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justify" wrapText="1"/>
    </xf>
    <xf numFmtId="0" fontId="0" fillId="0" borderId="7" xfId="0" applyBorder="1" applyAlignment="1">
      <alignment horizontal="center" vertical="justify" wrapText="1"/>
    </xf>
    <xf numFmtId="0" fontId="0" fillId="0" borderId="4" xfId="0" applyBorder="1" applyAlignment="1">
      <alignment horizontal="center" vertical="justify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4" fontId="0" fillId="0" borderId="7" xfId="15" applyNumberFormat="1" applyFont="1" applyBorder="1" applyAlignment="1">
      <alignment horizontal="center" vertical="center" wrapText="1"/>
    </xf>
    <xf numFmtId="164" fontId="0" fillId="0" borderId="8" xfId="15" applyNumberFormat="1" applyFont="1" applyBorder="1" applyAlignment="1">
      <alignment horizontal="center" vertical="center" wrapText="1"/>
    </xf>
    <xf numFmtId="164" fontId="0" fillId="0" borderId="2" xfId="15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H6" sqref="H6:H9"/>
    </sheetView>
  </sheetViews>
  <sheetFormatPr defaultColWidth="9.00390625" defaultRowHeight="12.75"/>
  <cols>
    <col min="1" max="1" width="8.25390625" style="3" customWidth="1"/>
    <col min="2" max="2" width="13.375" style="3" customWidth="1"/>
    <col min="3" max="4" width="9.125" style="1" customWidth="1"/>
    <col min="5" max="5" width="8.375" style="1" customWidth="1"/>
    <col min="6" max="6" width="9.375" style="1" customWidth="1"/>
    <col min="7" max="7" width="8.00390625" style="1" customWidth="1"/>
    <col min="8" max="8" width="8.375" style="1" customWidth="1"/>
    <col min="9" max="9" width="8.875" style="1" customWidth="1"/>
    <col min="10" max="10" width="11.125" style="1" customWidth="1"/>
    <col min="11" max="16384" width="9.125" style="1" customWidth="1"/>
  </cols>
  <sheetData>
    <row r="1" spans="1:10" ht="12.7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</row>
    <row r="3" spans="1:10" ht="12.75">
      <c r="A3" s="23" t="s">
        <v>0</v>
      </c>
      <c r="B3" s="23" t="s">
        <v>1</v>
      </c>
      <c r="C3" s="24" t="s">
        <v>2</v>
      </c>
      <c r="D3" s="24"/>
      <c r="E3" s="24" t="s">
        <v>5</v>
      </c>
      <c r="F3" s="24"/>
      <c r="G3" s="24" t="s">
        <v>6</v>
      </c>
      <c r="H3" s="24"/>
      <c r="I3" s="24" t="s">
        <v>9</v>
      </c>
      <c r="J3" s="24" t="s">
        <v>10</v>
      </c>
    </row>
    <row r="4" spans="1:10" ht="12.75">
      <c r="A4" s="23"/>
      <c r="B4" s="23"/>
      <c r="C4" s="2" t="s">
        <v>3</v>
      </c>
      <c r="D4" s="2" t="s">
        <v>4</v>
      </c>
      <c r="E4" s="2" t="s">
        <v>7</v>
      </c>
      <c r="F4" s="2" t="s">
        <v>8</v>
      </c>
      <c r="G4" s="2" t="s">
        <v>7</v>
      </c>
      <c r="H4" s="2" t="s">
        <v>8</v>
      </c>
      <c r="I4" s="24"/>
      <c r="J4" s="24"/>
    </row>
    <row r="5" spans="1:10" ht="13.5" thickBot="1">
      <c r="A5" s="5">
        <v>1</v>
      </c>
      <c r="B5" s="5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ht="12.75">
      <c r="A6" s="25" t="s">
        <v>11</v>
      </c>
      <c r="B6" s="25">
        <v>1</v>
      </c>
      <c r="C6" s="14">
        <v>1214</v>
      </c>
      <c r="D6" s="14"/>
      <c r="E6" s="31"/>
      <c r="F6" s="26">
        <f>C6-D8</f>
        <v>-1682</v>
      </c>
      <c r="G6" s="28"/>
      <c r="H6" s="25">
        <f>AVERAGE(F6:F9)</f>
        <v>-1683</v>
      </c>
      <c r="I6" s="30"/>
      <c r="J6" s="19"/>
    </row>
    <row r="7" spans="1:10" ht="12.75">
      <c r="A7" s="23"/>
      <c r="B7" s="23"/>
      <c r="C7" s="15">
        <v>6015</v>
      </c>
      <c r="D7" s="15"/>
      <c r="E7" s="30"/>
      <c r="F7" s="27"/>
      <c r="G7" s="29"/>
      <c r="H7" s="23"/>
      <c r="I7" s="24"/>
      <c r="J7" s="18">
        <v>195.505</v>
      </c>
    </row>
    <row r="8" spans="1:10" ht="12.75">
      <c r="A8" s="23"/>
      <c r="B8" s="23">
        <v>2</v>
      </c>
      <c r="C8" s="14"/>
      <c r="D8" s="14">
        <v>2896</v>
      </c>
      <c r="E8" s="32"/>
      <c r="F8" s="34">
        <f>C7-D9</f>
        <v>-1684</v>
      </c>
      <c r="G8" s="29"/>
      <c r="H8" s="23"/>
      <c r="I8" s="24"/>
      <c r="J8" s="18">
        <f>J7+(H6/1000)</f>
        <v>193.822</v>
      </c>
    </row>
    <row r="9" spans="1:10" ht="12.75">
      <c r="A9" s="23"/>
      <c r="B9" s="23"/>
      <c r="C9" s="15"/>
      <c r="D9" s="15">
        <v>7699</v>
      </c>
      <c r="E9" s="30"/>
      <c r="F9" s="34"/>
      <c r="G9" s="25"/>
      <c r="H9" s="23"/>
      <c r="I9" s="24"/>
      <c r="J9" s="18"/>
    </row>
    <row r="10" spans="1:10" ht="12.75">
      <c r="A10" s="23" t="s">
        <v>12</v>
      </c>
      <c r="B10" s="23">
        <v>2</v>
      </c>
      <c r="C10" s="14">
        <v>758</v>
      </c>
      <c r="D10" s="14"/>
      <c r="E10" s="32"/>
      <c r="F10" s="33">
        <f>C10-D12</f>
        <v>-2218</v>
      </c>
      <c r="G10" s="23"/>
      <c r="H10" s="25">
        <f>AVERAGE(F10:F13)</f>
        <v>-2219</v>
      </c>
      <c r="I10" s="24"/>
      <c r="J10" s="18"/>
    </row>
    <row r="11" spans="1:10" ht="12.75">
      <c r="A11" s="23"/>
      <c r="B11" s="23"/>
      <c r="C11" s="15">
        <v>5560</v>
      </c>
      <c r="D11" s="15"/>
      <c r="E11" s="30"/>
      <c r="F11" s="27"/>
      <c r="G11" s="23"/>
      <c r="H11" s="23"/>
      <c r="I11" s="24"/>
      <c r="J11" s="18">
        <f>J8</f>
        <v>193.822</v>
      </c>
    </row>
    <row r="12" spans="1:10" ht="12.75">
      <c r="A12" s="23"/>
      <c r="B12" s="23" t="s">
        <v>19</v>
      </c>
      <c r="C12" s="14"/>
      <c r="D12" s="14">
        <v>2976</v>
      </c>
      <c r="E12" s="32"/>
      <c r="F12" s="34">
        <f>C11-D13</f>
        <v>-2220</v>
      </c>
      <c r="G12" s="23"/>
      <c r="H12" s="23"/>
      <c r="I12" s="24"/>
      <c r="J12" s="18">
        <f>J11+(H10/1000)</f>
        <v>191.603</v>
      </c>
    </row>
    <row r="13" spans="1:10" ht="12.75">
      <c r="A13" s="23"/>
      <c r="B13" s="23"/>
      <c r="C13" s="15"/>
      <c r="D13" s="15">
        <v>7780</v>
      </c>
      <c r="E13" s="30"/>
      <c r="F13" s="34"/>
      <c r="G13" s="23"/>
      <c r="H13" s="23"/>
      <c r="I13" s="24"/>
      <c r="J13" s="18"/>
    </row>
    <row r="14" spans="1:10" ht="12.75">
      <c r="A14" s="23" t="s">
        <v>13</v>
      </c>
      <c r="B14" s="23" t="s">
        <v>19</v>
      </c>
      <c r="C14" s="14">
        <v>415</v>
      </c>
      <c r="D14" s="14"/>
      <c r="E14" s="32"/>
      <c r="F14" s="33">
        <f>C14-D16</f>
        <v>-2378</v>
      </c>
      <c r="G14" s="23"/>
      <c r="H14" s="25">
        <f>AVERAGE(F14:F17)</f>
        <v>-2378</v>
      </c>
      <c r="I14" s="24"/>
      <c r="J14" s="18"/>
    </row>
    <row r="15" spans="1:10" ht="12.75">
      <c r="A15" s="23"/>
      <c r="B15" s="23"/>
      <c r="C15" s="15">
        <v>5217</v>
      </c>
      <c r="D15" s="15"/>
      <c r="E15" s="30"/>
      <c r="F15" s="27"/>
      <c r="G15" s="23"/>
      <c r="H15" s="23"/>
      <c r="I15" s="24"/>
      <c r="J15" s="18">
        <f>J12</f>
        <v>191.603</v>
      </c>
    </row>
    <row r="16" spans="1:10" ht="12.75">
      <c r="A16" s="23"/>
      <c r="B16" s="23" t="s">
        <v>20</v>
      </c>
      <c r="C16" s="14"/>
      <c r="D16" s="14">
        <v>2793</v>
      </c>
      <c r="E16" s="32"/>
      <c r="F16" s="34">
        <f>C15-D17</f>
        <v>-2378</v>
      </c>
      <c r="G16" s="23"/>
      <c r="H16" s="23"/>
      <c r="I16" s="24"/>
      <c r="J16" s="18">
        <f>J15+(H14/1000)</f>
        <v>189.22500000000002</v>
      </c>
    </row>
    <row r="17" spans="1:10" ht="12.75">
      <c r="A17" s="23"/>
      <c r="B17" s="23"/>
      <c r="C17" s="15"/>
      <c r="D17" s="15">
        <v>7595</v>
      </c>
      <c r="E17" s="30"/>
      <c r="F17" s="34"/>
      <c r="G17" s="23"/>
      <c r="H17" s="23"/>
      <c r="I17" s="24"/>
      <c r="J17" s="18"/>
    </row>
    <row r="18" spans="1:10" ht="12.75">
      <c r="A18" s="23" t="s">
        <v>14</v>
      </c>
      <c r="B18" s="23" t="s">
        <v>20</v>
      </c>
      <c r="C18" s="14">
        <v>283</v>
      </c>
      <c r="D18" s="14"/>
      <c r="E18" s="32"/>
      <c r="F18" s="33">
        <f>C18-D20</f>
        <v>-2410</v>
      </c>
      <c r="G18" s="23"/>
      <c r="H18" s="25">
        <f>AVERAGE(F18:F21)</f>
        <v>-2411</v>
      </c>
      <c r="I18" s="24"/>
      <c r="J18" s="18"/>
    </row>
    <row r="19" spans="1:10" ht="12.75">
      <c r="A19" s="23"/>
      <c r="B19" s="23"/>
      <c r="C19" s="15">
        <v>5081</v>
      </c>
      <c r="D19" s="15"/>
      <c r="E19" s="30"/>
      <c r="F19" s="27"/>
      <c r="G19" s="23"/>
      <c r="H19" s="23"/>
      <c r="I19" s="24"/>
      <c r="J19" s="18">
        <f>J16</f>
        <v>189.22500000000002</v>
      </c>
    </row>
    <row r="20" spans="1:10" ht="12.75">
      <c r="A20" s="23"/>
      <c r="B20" s="23" t="s">
        <v>21</v>
      </c>
      <c r="C20" s="14"/>
      <c r="D20" s="14">
        <v>2693</v>
      </c>
      <c r="E20" s="32"/>
      <c r="F20" s="34">
        <f>C19-D21</f>
        <v>-2412</v>
      </c>
      <c r="G20" s="23"/>
      <c r="H20" s="23"/>
      <c r="I20" s="24"/>
      <c r="J20" s="18">
        <f>J19+(H18/1000)</f>
        <v>186.81400000000002</v>
      </c>
    </row>
    <row r="21" spans="1:10" ht="12.75">
      <c r="A21" s="23"/>
      <c r="B21" s="23"/>
      <c r="C21" s="15"/>
      <c r="D21" s="15">
        <v>7493</v>
      </c>
      <c r="E21" s="30"/>
      <c r="F21" s="34"/>
      <c r="G21" s="23"/>
      <c r="H21" s="23"/>
      <c r="I21" s="24"/>
      <c r="J21" s="18"/>
    </row>
    <row r="22" spans="1:10" ht="12.75">
      <c r="A22" s="23" t="s">
        <v>15</v>
      </c>
      <c r="B22" s="23" t="s">
        <v>21</v>
      </c>
      <c r="C22" s="14">
        <v>1029</v>
      </c>
      <c r="D22" s="14"/>
      <c r="E22" s="32"/>
      <c r="F22" s="33">
        <f>C22-D24</f>
        <v>-1877</v>
      </c>
      <c r="G22" s="23"/>
      <c r="H22" s="25">
        <f>AVERAGE(F22:F25)</f>
        <v>-1876</v>
      </c>
      <c r="I22" s="24"/>
      <c r="J22" s="18"/>
    </row>
    <row r="23" spans="1:10" ht="12.75">
      <c r="A23" s="23"/>
      <c r="B23" s="23"/>
      <c r="C23" s="15">
        <v>5829</v>
      </c>
      <c r="D23" s="15"/>
      <c r="E23" s="30"/>
      <c r="F23" s="27"/>
      <c r="G23" s="23"/>
      <c r="H23" s="23"/>
      <c r="I23" s="24"/>
      <c r="J23" s="18">
        <f>J20</f>
        <v>186.81400000000002</v>
      </c>
    </row>
    <row r="24" spans="1:10" ht="12.75">
      <c r="A24" s="23"/>
      <c r="B24" s="23" t="s">
        <v>22</v>
      </c>
      <c r="C24" s="14"/>
      <c r="D24" s="14">
        <v>2906</v>
      </c>
      <c r="E24" s="32"/>
      <c r="F24" s="34">
        <f>C23-D25</f>
        <v>-1875</v>
      </c>
      <c r="G24" s="23"/>
      <c r="H24" s="23"/>
      <c r="I24" s="24"/>
      <c r="J24" s="18">
        <f>J23+(H22/1000)</f>
        <v>184.93800000000002</v>
      </c>
    </row>
    <row r="25" spans="1:10" ht="12.75">
      <c r="A25" s="23"/>
      <c r="B25" s="23"/>
      <c r="C25" s="15"/>
      <c r="D25" s="15">
        <v>7704</v>
      </c>
      <c r="E25" s="30"/>
      <c r="F25" s="34"/>
      <c r="G25" s="23"/>
      <c r="H25" s="23"/>
      <c r="I25" s="24"/>
      <c r="J25" s="18"/>
    </row>
    <row r="26" spans="1:10" ht="12.75">
      <c r="A26" s="23" t="s">
        <v>16</v>
      </c>
      <c r="B26" s="23" t="s">
        <v>22</v>
      </c>
      <c r="C26" s="14">
        <v>1466</v>
      </c>
      <c r="D26" s="14"/>
      <c r="E26" s="32"/>
      <c r="F26" s="33">
        <f>C26-D28</f>
        <v>-1223</v>
      </c>
      <c r="G26" s="23"/>
      <c r="H26" s="25">
        <f>AVERAGE(F26:F29)</f>
        <v>-1223</v>
      </c>
      <c r="I26" s="24"/>
      <c r="J26" s="18"/>
    </row>
    <row r="27" spans="1:10" ht="12.75">
      <c r="A27" s="23"/>
      <c r="B27" s="23"/>
      <c r="C27" s="15">
        <v>6265</v>
      </c>
      <c r="D27" s="15"/>
      <c r="E27" s="30"/>
      <c r="F27" s="27"/>
      <c r="G27" s="23"/>
      <c r="H27" s="23"/>
      <c r="I27" s="24"/>
      <c r="J27" s="18">
        <f>J24</f>
        <v>184.93800000000002</v>
      </c>
    </row>
    <row r="28" spans="1:10" ht="12.75">
      <c r="A28" s="23"/>
      <c r="B28" s="23">
        <v>3</v>
      </c>
      <c r="C28" s="14"/>
      <c r="D28" s="14">
        <v>2689</v>
      </c>
      <c r="E28" s="32"/>
      <c r="F28" s="34">
        <f>C27-D29</f>
        <v>-1223</v>
      </c>
      <c r="G28" s="23"/>
      <c r="H28" s="23"/>
      <c r="I28" s="24"/>
      <c r="J28" s="18">
        <f>J27+(H26/1000)</f>
        <v>183.715</v>
      </c>
    </row>
    <row r="29" spans="1:10" ht="12.75">
      <c r="A29" s="23"/>
      <c r="B29" s="23"/>
      <c r="C29" s="15"/>
      <c r="D29" s="15">
        <v>7488</v>
      </c>
      <c r="E29" s="30"/>
      <c r="F29" s="34"/>
      <c r="G29" s="23"/>
      <c r="H29" s="23"/>
      <c r="I29" s="24"/>
      <c r="J29" s="18"/>
    </row>
    <row r="30" spans="1:10" ht="12.75">
      <c r="A30" s="23" t="s">
        <v>17</v>
      </c>
      <c r="B30" s="23">
        <v>3</v>
      </c>
      <c r="C30" s="14">
        <v>1174</v>
      </c>
      <c r="D30" s="14"/>
      <c r="E30" s="32"/>
      <c r="F30" s="33">
        <f>C30-D32</f>
        <v>-1388</v>
      </c>
      <c r="G30" s="23"/>
      <c r="H30" s="25">
        <f>AVERAGE(F30:F33)</f>
        <v>-1387</v>
      </c>
      <c r="I30" s="24"/>
      <c r="J30" s="18"/>
    </row>
    <row r="31" spans="1:10" ht="12.75">
      <c r="A31" s="23"/>
      <c r="B31" s="23"/>
      <c r="C31" s="15">
        <v>5974</v>
      </c>
      <c r="D31" s="15"/>
      <c r="E31" s="30"/>
      <c r="F31" s="27"/>
      <c r="G31" s="23"/>
      <c r="H31" s="23"/>
      <c r="I31" s="24"/>
      <c r="J31" s="18">
        <f>J28</f>
        <v>183.715</v>
      </c>
    </row>
    <row r="32" spans="1:10" ht="12.75">
      <c r="A32" s="23"/>
      <c r="B32" s="23" t="s">
        <v>23</v>
      </c>
      <c r="C32" s="14"/>
      <c r="D32" s="14">
        <v>2562</v>
      </c>
      <c r="E32" s="32"/>
      <c r="F32" s="34">
        <f>C31-D33</f>
        <v>-1386</v>
      </c>
      <c r="G32" s="23"/>
      <c r="H32" s="23"/>
      <c r="I32" s="24"/>
      <c r="J32" s="18">
        <f>J31+(H30/1000)</f>
        <v>182.328</v>
      </c>
    </row>
    <row r="33" spans="1:10" ht="12.75">
      <c r="A33" s="23"/>
      <c r="B33" s="23"/>
      <c r="C33" s="15"/>
      <c r="D33" s="15">
        <v>7360</v>
      </c>
      <c r="E33" s="30"/>
      <c r="F33" s="34"/>
      <c r="G33" s="23"/>
      <c r="H33" s="23"/>
      <c r="I33" s="24"/>
      <c r="J33" s="18"/>
    </row>
    <row r="34" spans="1:10" ht="12.75">
      <c r="A34" s="23" t="s">
        <v>18</v>
      </c>
      <c r="B34" s="23" t="s">
        <v>23</v>
      </c>
      <c r="C34" s="14">
        <v>725</v>
      </c>
      <c r="D34" s="14"/>
      <c r="E34" s="32"/>
      <c r="F34" s="33">
        <f>C34-D36</f>
        <v>-1896</v>
      </c>
      <c r="G34" s="23"/>
      <c r="H34" s="25">
        <f>AVERAGE(F34:F37)</f>
        <v>-1897</v>
      </c>
      <c r="I34" s="24"/>
      <c r="J34" s="18"/>
    </row>
    <row r="35" spans="1:10" ht="12.75">
      <c r="A35" s="23"/>
      <c r="B35" s="23"/>
      <c r="C35" s="15">
        <v>5526</v>
      </c>
      <c r="D35" s="15"/>
      <c r="E35" s="30"/>
      <c r="F35" s="27"/>
      <c r="G35" s="23"/>
      <c r="H35" s="23"/>
      <c r="I35" s="24"/>
      <c r="J35" s="18">
        <f>J32</f>
        <v>182.328</v>
      </c>
    </row>
    <row r="36" spans="1:10" ht="12.75">
      <c r="A36" s="23"/>
      <c r="B36" s="23">
        <v>4</v>
      </c>
      <c r="C36" s="14"/>
      <c r="D36" s="14">
        <v>2621</v>
      </c>
      <c r="E36" s="32"/>
      <c r="F36" s="34">
        <f>C35-D37</f>
        <v>-1898</v>
      </c>
      <c r="G36" s="23"/>
      <c r="H36" s="23"/>
      <c r="I36" s="24"/>
      <c r="J36" s="18">
        <f>J35+(H34/1000)</f>
        <v>180.431</v>
      </c>
    </row>
    <row r="37" spans="1:10" ht="12.75">
      <c r="A37" s="23"/>
      <c r="B37" s="23"/>
      <c r="C37" s="15"/>
      <c r="D37" s="15">
        <v>7424</v>
      </c>
      <c r="E37" s="30"/>
      <c r="F37" s="34"/>
      <c r="G37" s="23"/>
      <c r="H37" s="23"/>
      <c r="I37" s="24"/>
      <c r="J37" s="18"/>
    </row>
    <row r="38" spans="1:8" s="10" customFormat="1" ht="12.75">
      <c r="A38" s="9"/>
      <c r="B38" s="9"/>
      <c r="C38" s="16" t="s">
        <v>24</v>
      </c>
      <c r="D38" s="16" t="s">
        <v>24</v>
      </c>
      <c r="E38" s="10" t="s">
        <v>24</v>
      </c>
      <c r="F38" s="16" t="s">
        <v>24</v>
      </c>
      <c r="G38" s="10" t="s">
        <v>24</v>
      </c>
      <c r="H38" s="10" t="s">
        <v>24</v>
      </c>
    </row>
    <row r="39" spans="3:10" ht="12.75">
      <c r="C39" s="7">
        <f>SUM(C6:C37)</f>
        <v>52531</v>
      </c>
      <c r="D39" s="7">
        <f>SUM(D6:D37)</f>
        <v>82679</v>
      </c>
      <c r="F39" s="7">
        <f>SUM(F6:F37)</f>
        <v>-30148</v>
      </c>
      <c r="H39" s="1">
        <f>SUM(H6:H37)</f>
        <v>-15074</v>
      </c>
      <c r="J39" s="11"/>
    </row>
    <row r="41" ht="12.75">
      <c r="H41" s="1">
        <f>(C39-D39)/2</f>
        <v>-15074</v>
      </c>
    </row>
    <row r="43" spans="1:10" ht="12.75">
      <c r="A43" s="23" t="s">
        <v>0</v>
      </c>
      <c r="B43" s="23" t="s">
        <v>1</v>
      </c>
      <c r="C43" s="24" t="s">
        <v>2</v>
      </c>
      <c r="D43" s="24"/>
      <c r="E43" s="24" t="s">
        <v>5</v>
      </c>
      <c r="F43" s="24"/>
      <c r="G43" s="24" t="s">
        <v>6</v>
      </c>
      <c r="H43" s="24"/>
      <c r="I43" s="24" t="s">
        <v>9</v>
      </c>
      <c r="J43" s="24" t="s">
        <v>10</v>
      </c>
    </row>
    <row r="44" spans="1:10" ht="12.75">
      <c r="A44" s="23"/>
      <c r="B44" s="23"/>
      <c r="C44" s="2" t="s">
        <v>3</v>
      </c>
      <c r="D44" s="2" t="s">
        <v>4</v>
      </c>
      <c r="E44" s="2" t="s">
        <v>7</v>
      </c>
      <c r="F44" s="2" t="s">
        <v>8</v>
      </c>
      <c r="G44" s="2" t="s">
        <v>7</v>
      </c>
      <c r="H44" s="2" t="s">
        <v>8</v>
      </c>
      <c r="I44" s="24"/>
      <c r="J44" s="24"/>
    </row>
    <row r="45" spans="1:10" ht="13.5" thickBot="1">
      <c r="A45" s="5">
        <v>1</v>
      </c>
      <c r="B45" s="5">
        <v>2</v>
      </c>
      <c r="C45" s="6">
        <v>3</v>
      </c>
      <c r="D45" s="6">
        <v>4</v>
      </c>
      <c r="E45" s="6">
        <v>5</v>
      </c>
      <c r="F45" s="6">
        <v>6</v>
      </c>
      <c r="G45" s="6">
        <v>7</v>
      </c>
      <c r="H45" s="6">
        <v>8</v>
      </c>
      <c r="I45" s="6">
        <v>9</v>
      </c>
      <c r="J45" s="8">
        <v>10</v>
      </c>
    </row>
    <row r="46" spans="1:10" ht="12.75">
      <c r="A46" s="25" t="s">
        <v>25</v>
      </c>
      <c r="B46" s="25">
        <v>4</v>
      </c>
      <c r="C46" s="8">
        <v>2519</v>
      </c>
      <c r="D46" s="8"/>
      <c r="E46" s="31">
        <f>C46-D48</f>
        <v>2163</v>
      </c>
      <c r="F46" s="28"/>
      <c r="G46" s="25">
        <f>AVERAGE(E46:E49)</f>
        <v>2163</v>
      </c>
      <c r="H46" s="25"/>
      <c r="I46" s="30"/>
      <c r="J46" s="21"/>
    </row>
    <row r="47" spans="1:10" ht="12.75">
      <c r="A47" s="23"/>
      <c r="B47" s="23"/>
      <c r="C47" s="4">
        <v>7318</v>
      </c>
      <c r="D47" s="4"/>
      <c r="E47" s="30"/>
      <c r="F47" s="25"/>
      <c r="G47" s="23"/>
      <c r="H47" s="23"/>
      <c r="I47" s="24"/>
      <c r="J47" s="18">
        <f>J36</f>
        <v>180.431</v>
      </c>
    </row>
    <row r="48" spans="1:10" ht="12.75">
      <c r="A48" s="23"/>
      <c r="B48" s="23" t="s">
        <v>32</v>
      </c>
      <c r="C48" s="8"/>
      <c r="D48" s="8">
        <v>356</v>
      </c>
      <c r="E48" s="24">
        <f>C47-D49</f>
        <v>2163</v>
      </c>
      <c r="F48" s="23"/>
      <c r="G48" s="23"/>
      <c r="H48" s="23"/>
      <c r="I48" s="24"/>
      <c r="J48" s="18">
        <f>J47+(G46/1000)</f>
        <v>182.59400000000002</v>
      </c>
    </row>
    <row r="49" spans="1:10" ht="12.75">
      <c r="A49" s="23"/>
      <c r="B49" s="23"/>
      <c r="C49" s="4"/>
      <c r="D49" s="4">
        <v>5155</v>
      </c>
      <c r="E49" s="24"/>
      <c r="F49" s="23"/>
      <c r="G49" s="23"/>
      <c r="H49" s="23"/>
      <c r="I49" s="24"/>
      <c r="J49" s="20"/>
    </row>
    <row r="50" spans="1:10" ht="12.75">
      <c r="A50" s="23" t="s">
        <v>26</v>
      </c>
      <c r="B50" s="23" t="s">
        <v>32</v>
      </c>
      <c r="C50" s="8">
        <v>2736</v>
      </c>
      <c r="D50" s="8"/>
      <c r="E50" s="24">
        <f>C50-D52</f>
        <v>2198</v>
      </c>
      <c r="F50" s="23"/>
      <c r="G50" s="25">
        <f>AVERAGE(E50:E53)</f>
        <v>2199</v>
      </c>
      <c r="H50" s="25"/>
      <c r="I50" s="24"/>
      <c r="J50" s="18"/>
    </row>
    <row r="51" spans="1:10" ht="12.75">
      <c r="A51" s="23"/>
      <c r="B51" s="23"/>
      <c r="C51" s="4">
        <v>7537</v>
      </c>
      <c r="D51" s="4"/>
      <c r="E51" s="24"/>
      <c r="F51" s="23"/>
      <c r="G51" s="23"/>
      <c r="H51" s="23"/>
      <c r="I51" s="24"/>
      <c r="J51" s="18">
        <f>J48</f>
        <v>182.59400000000002</v>
      </c>
    </row>
    <row r="52" spans="1:10" ht="12.75">
      <c r="A52" s="23"/>
      <c r="B52" s="23">
        <v>5</v>
      </c>
      <c r="C52" s="8"/>
      <c r="D52" s="8">
        <v>538</v>
      </c>
      <c r="E52" s="24">
        <f>C51-D53</f>
        <v>2200</v>
      </c>
      <c r="F52" s="23"/>
      <c r="G52" s="23"/>
      <c r="H52" s="23"/>
      <c r="I52" s="24"/>
      <c r="J52" s="18">
        <f>J51+(G50/1000)</f>
        <v>184.79300000000003</v>
      </c>
    </row>
    <row r="53" spans="1:10" ht="12.75">
      <c r="A53" s="23"/>
      <c r="B53" s="23"/>
      <c r="C53" s="4"/>
      <c r="D53" s="4">
        <v>5337</v>
      </c>
      <c r="E53" s="24"/>
      <c r="F53" s="23"/>
      <c r="G53" s="23"/>
      <c r="H53" s="23"/>
      <c r="I53" s="24"/>
      <c r="J53" s="18"/>
    </row>
    <row r="54" spans="1:10" ht="12.75">
      <c r="A54" s="23" t="s">
        <v>27</v>
      </c>
      <c r="B54" s="23">
        <v>5</v>
      </c>
      <c r="C54" s="8">
        <v>2847</v>
      </c>
      <c r="D54" s="8"/>
      <c r="E54" s="24">
        <f>C54-D56</f>
        <v>2265</v>
      </c>
      <c r="F54" s="23"/>
      <c r="G54" s="25">
        <f>AVERAGE(E54:E57)</f>
        <v>2264</v>
      </c>
      <c r="H54" s="25"/>
      <c r="I54" s="24"/>
      <c r="J54" s="18"/>
    </row>
    <row r="55" spans="1:10" ht="12.75">
      <c r="A55" s="23"/>
      <c r="B55" s="23"/>
      <c r="C55" s="4">
        <v>7649</v>
      </c>
      <c r="D55" s="4"/>
      <c r="E55" s="24"/>
      <c r="F55" s="23"/>
      <c r="G55" s="23"/>
      <c r="H55" s="23"/>
      <c r="I55" s="24"/>
      <c r="J55" s="18">
        <f>J52</f>
        <v>184.79300000000003</v>
      </c>
    </row>
    <row r="56" spans="1:10" ht="12.75">
      <c r="A56" s="23"/>
      <c r="B56" s="23" t="s">
        <v>33</v>
      </c>
      <c r="C56" s="8"/>
      <c r="D56" s="8">
        <v>582</v>
      </c>
      <c r="E56" s="24">
        <f>C55-D57</f>
        <v>2263</v>
      </c>
      <c r="F56" s="23"/>
      <c r="G56" s="23"/>
      <c r="H56" s="23"/>
      <c r="I56" s="24"/>
      <c r="J56" s="18">
        <f>J55+(G54/1000)</f>
        <v>187.05700000000004</v>
      </c>
    </row>
    <row r="57" spans="1:10" ht="12.75">
      <c r="A57" s="23"/>
      <c r="B57" s="23"/>
      <c r="C57" s="4"/>
      <c r="D57" s="4">
        <v>5386</v>
      </c>
      <c r="E57" s="24"/>
      <c r="F57" s="23"/>
      <c r="G57" s="23"/>
      <c r="H57" s="23"/>
      <c r="I57" s="24"/>
      <c r="J57" s="18"/>
    </row>
    <row r="58" spans="1:10" ht="12.75">
      <c r="A58" s="23" t="s">
        <v>28</v>
      </c>
      <c r="B58" s="23" t="s">
        <v>33</v>
      </c>
      <c r="C58" s="8">
        <v>2812</v>
      </c>
      <c r="D58" s="8"/>
      <c r="E58" s="24">
        <f>C58-D60</f>
        <v>2409</v>
      </c>
      <c r="F58" s="23"/>
      <c r="G58" s="25">
        <f>AVERAGE(E58:E61)</f>
        <v>2409</v>
      </c>
      <c r="H58" s="25"/>
      <c r="I58" s="24"/>
      <c r="J58" s="18"/>
    </row>
    <row r="59" spans="1:10" ht="12.75">
      <c r="A59" s="23"/>
      <c r="B59" s="23"/>
      <c r="C59" s="4">
        <v>7613</v>
      </c>
      <c r="D59" s="4"/>
      <c r="E59" s="24"/>
      <c r="F59" s="23"/>
      <c r="G59" s="23"/>
      <c r="H59" s="23"/>
      <c r="I59" s="24"/>
      <c r="J59" s="18">
        <f>J56</f>
        <v>187.05700000000004</v>
      </c>
    </row>
    <row r="60" spans="1:10" ht="12.75">
      <c r="A60" s="23"/>
      <c r="B60" s="23" t="s">
        <v>34</v>
      </c>
      <c r="C60" s="8"/>
      <c r="D60" s="8">
        <v>403</v>
      </c>
      <c r="E60" s="24">
        <f>C59-D61</f>
        <v>2409</v>
      </c>
      <c r="F60" s="23"/>
      <c r="G60" s="23"/>
      <c r="H60" s="23"/>
      <c r="I60" s="24"/>
      <c r="J60" s="18">
        <f>J59+(G58/1000)</f>
        <v>189.46600000000004</v>
      </c>
    </row>
    <row r="61" spans="1:10" ht="12.75">
      <c r="A61" s="23"/>
      <c r="B61" s="23"/>
      <c r="C61" s="4"/>
      <c r="D61" s="4">
        <v>5204</v>
      </c>
      <c r="E61" s="24"/>
      <c r="F61" s="23"/>
      <c r="G61" s="23"/>
      <c r="H61" s="23"/>
      <c r="I61" s="24"/>
      <c r="J61" s="18"/>
    </row>
    <row r="62" spans="1:10" ht="12.75">
      <c r="A62" s="23" t="s">
        <v>29</v>
      </c>
      <c r="B62" s="23" t="s">
        <v>34</v>
      </c>
      <c r="C62" s="8">
        <v>2674</v>
      </c>
      <c r="D62" s="8"/>
      <c r="E62" s="24">
        <f>C62-D64</f>
        <v>2395</v>
      </c>
      <c r="F62" s="23"/>
      <c r="G62" s="25">
        <f>AVERAGE(E62:E65)</f>
        <v>2396</v>
      </c>
      <c r="H62" s="25"/>
      <c r="I62" s="24"/>
      <c r="J62" s="18"/>
    </row>
    <row r="63" spans="1:10" ht="12.75">
      <c r="A63" s="23"/>
      <c r="B63" s="23"/>
      <c r="C63" s="4">
        <v>7473</v>
      </c>
      <c r="D63" s="4"/>
      <c r="E63" s="24"/>
      <c r="F63" s="23"/>
      <c r="G63" s="23"/>
      <c r="H63" s="23"/>
      <c r="I63" s="24"/>
      <c r="J63" s="18">
        <f>J60</f>
        <v>189.46600000000004</v>
      </c>
    </row>
    <row r="64" spans="1:10" ht="12.75">
      <c r="A64" s="23"/>
      <c r="B64" s="23" t="s">
        <v>35</v>
      </c>
      <c r="C64" s="8"/>
      <c r="D64" s="8">
        <v>279</v>
      </c>
      <c r="E64" s="24">
        <f>C63-D65</f>
        <v>2397</v>
      </c>
      <c r="F64" s="23"/>
      <c r="G64" s="23"/>
      <c r="H64" s="23"/>
      <c r="I64" s="24"/>
      <c r="J64" s="18">
        <f>J63+(G62/1000)</f>
        <v>191.86200000000002</v>
      </c>
    </row>
    <row r="65" spans="1:10" ht="12.75">
      <c r="A65" s="23"/>
      <c r="B65" s="23"/>
      <c r="C65" s="4"/>
      <c r="D65" s="4">
        <v>5076</v>
      </c>
      <c r="E65" s="24"/>
      <c r="F65" s="23"/>
      <c r="G65" s="23"/>
      <c r="H65" s="23"/>
      <c r="I65" s="24"/>
      <c r="J65" s="18"/>
    </row>
    <row r="66" spans="1:10" ht="12.75">
      <c r="A66" s="23" t="s">
        <v>30</v>
      </c>
      <c r="B66" s="23" t="s">
        <v>35</v>
      </c>
      <c r="C66" s="8">
        <v>2747</v>
      </c>
      <c r="D66" s="8"/>
      <c r="E66" s="24">
        <f>C66-D68</f>
        <v>2130</v>
      </c>
      <c r="F66" s="23"/>
      <c r="G66" s="25">
        <f>AVERAGE(E66:E69)</f>
        <v>2129</v>
      </c>
      <c r="H66" s="25"/>
      <c r="I66" s="24"/>
      <c r="J66" s="18"/>
    </row>
    <row r="67" spans="1:10" ht="12.75">
      <c r="A67" s="23"/>
      <c r="B67" s="23"/>
      <c r="C67" s="4">
        <v>7547</v>
      </c>
      <c r="D67" s="4"/>
      <c r="E67" s="24"/>
      <c r="F67" s="23"/>
      <c r="G67" s="23"/>
      <c r="H67" s="23"/>
      <c r="I67" s="24"/>
      <c r="J67" s="18">
        <f>J64</f>
        <v>191.86200000000002</v>
      </c>
    </row>
    <row r="68" spans="1:10" ht="12.75">
      <c r="A68" s="23"/>
      <c r="B68" s="23" t="s">
        <v>36</v>
      </c>
      <c r="C68" s="8"/>
      <c r="D68" s="8">
        <v>617</v>
      </c>
      <c r="E68" s="24">
        <f>C67-D69</f>
        <v>2128</v>
      </c>
      <c r="F68" s="23"/>
      <c r="G68" s="23"/>
      <c r="H68" s="23"/>
      <c r="I68" s="24"/>
      <c r="J68" s="18">
        <f>J67+(G66/1000)</f>
        <v>193.991</v>
      </c>
    </row>
    <row r="69" spans="1:10" ht="12.75">
      <c r="A69" s="23"/>
      <c r="B69" s="23"/>
      <c r="C69" s="4"/>
      <c r="D69" s="4">
        <v>5419</v>
      </c>
      <c r="E69" s="24"/>
      <c r="F69" s="23"/>
      <c r="G69" s="23"/>
      <c r="H69" s="23"/>
      <c r="I69" s="24"/>
      <c r="J69" s="18"/>
    </row>
    <row r="70" spans="1:10" ht="12.75">
      <c r="A70" s="23" t="s">
        <v>31</v>
      </c>
      <c r="B70" s="23" t="s">
        <v>36</v>
      </c>
      <c r="C70" s="8">
        <v>2281</v>
      </c>
      <c r="D70" s="8"/>
      <c r="E70" s="24">
        <f>C70-D72</f>
        <v>1513</v>
      </c>
      <c r="F70" s="23"/>
      <c r="G70" s="25">
        <f>AVERAGE(E70:E73)</f>
        <v>1514</v>
      </c>
      <c r="H70" s="25"/>
      <c r="I70" s="24"/>
      <c r="J70" s="18"/>
    </row>
    <row r="71" spans="1:10" ht="12.75">
      <c r="A71" s="23"/>
      <c r="B71" s="23"/>
      <c r="C71" s="4">
        <v>7082</v>
      </c>
      <c r="D71" s="4"/>
      <c r="E71" s="24"/>
      <c r="F71" s="23"/>
      <c r="G71" s="23"/>
      <c r="H71" s="23"/>
      <c r="I71" s="24"/>
      <c r="J71" s="18">
        <f>J68</f>
        <v>193.991</v>
      </c>
    </row>
    <row r="72" spans="1:10" ht="12.75">
      <c r="A72" s="23"/>
      <c r="B72" s="23">
        <v>1</v>
      </c>
      <c r="C72" s="8"/>
      <c r="D72" s="8">
        <v>768</v>
      </c>
      <c r="E72" s="24">
        <f>C71-D73</f>
        <v>1515</v>
      </c>
      <c r="F72" s="23"/>
      <c r="G72" s="23"/>
      <c r="H72" s="23"/>
      <c r="I72" s="24"/>
      <c r="J72" s="18">
        <f>J71+(G70/1000)</f>
        <v>195.50500000000002</v>
      </c>
    </row>
    <row r="73" spans="1:10" ht="12.75">
      <c r="A73" s="23"/>
      <c r="B73" s="23"/>
      <c r="C73" s="4"/>
      <c r="D73" s="4">
        <v>5567</v>
      </c>
      <c r="E73" s="24"/>
      <c r="F73" s="23"/>
      <c r="G73" s="23"/>
      <c r="H73" s="23"/>
      <c r="I73" s="24"/>
      <c r="J73" s="18"/>
    </row>
    <row r="74" spans="1:10" ht="12.75">
      <c r="A74" s="9"/>
      <c r="B74" s="9"/>
      <c r="C74" s="10" t="s">
        <v>24</v>
      </c>
      <c r="D74" s="10" t="s">
        <v>24</v>
      </c>
      <c r="E74" s="10" t="s">
        <v>24</v>
      </c>
      <c r="F74" s="10" t="s">
        <v>24</v>
      </c>
      <c r="G74" s="10" t="s">
        <v>24</v>
      </c>
      <c r="H74" s="10" t="s">
        <v>24</v>
      </c>
      <c r="I74" s="10"/>
      <c r="J74" s="10"/>
    </row>
    <row r="75" spans="3:10" ht="12.75">
      <c r="C75" s="1">
        <f>SUM(C46:C73)</f>
        <v>70835</v>
      </c>
      <c r="D75" s="1">
        <f>SUM(D46:D73)</f>
        <v>40687</v>
      </c>
      <c r="E75" s="1">
        <f>SUM(E46:E73)</f>
        <v>30148</v>
      </c>
      <c r="F75"/>
      <c r="G75" s="3">
        <f>SUM(G46:G73)</f>
        <v>15074</v>
      </c>
      <c r="H75"/>
      <c r="J75" s="11"/>
    </row>
    <row r="76" spans="1:10" ht="12.75">
      <c r="A76"/>
      <c r="B76"/>
      <c r="C76"/>
      <c r="D76"/>
      <c r="E76"/>
      <c r="F76"/>
      <c r="G76" s="17"/>
      <c r="H76"/>
      <c r="I76"/>
      <c r="J76"/>
    </row>
    <row r="77" spans="1:10" ht="12.75">
      <c r="A77"/>
      <c r="B77"/>
      <c r="C77"/>
      <c r="D77"/>
      <c r="E77"/>
      <c r="F77"/>
      <c r="G77" s="17">
        <f>(C75-D75)/2</f>
        <v>15074</v>
      </c>
      <c r="H77"/>
      <c r="I77"/>
      <c r="J77"/>
    </row>
  </sheetData>
  <mergeCells count="165">
    <mergeCell ref="G70:G73"/>
    <mergeCell ref="H70:H73"/>
    <mergeCell ref="I70:I73"/>
    <mergeCell ref="A70:A73"/>
    <mergeCell ref="B70:B71"/>
    <mergeCell ref="E70:E71"/>
    <mergeCell ref="F70:F71"/>
    <mergeCell ref="B72:B73"/>
    <mergeCell ref="E72:E73"/>
    <mergeCell ref="F72:F73"/>
    <mergeCell ref="G66:G69"/>
    <mergeCell ref="H66:H69"/>
    <mergeCell ref="I66:I69"/>
    <mergeCell ref="A66:A69"/>
    <mergeCell ref="B66:B67"/>
    <mergeCell ref="E66:E67"/>
    <mergeCell ref="F66:F67"/>
    <mergeCell ref="B68:B69"/>
    <mergeCell ref="E68:E69"/>
    <mergeCell ref="F68:F69"/>
    <mergeCell ref="G62:G65"/>
    <mergeCell ref="H62:H65"/>
    <mergeCell ref="I62:I65"/>
    <mergeCell ref="A62:A65"/>
    <mergeCell ref="B62:B63"/>
    <mergeCell ref="E62:E63"/>
    <mergeCell ref="F62:F63"/>
    <mergeCell ref="B64:B65"/>
    <mergeCell ref="E64:E65"/>
    <mergeCell ref="F64:F65"/>
    <mergeCell ref="G58:G61"/>
    <mergeCell ref="H58:H61"/>
    <mergeCell ref="I58:I61"/>
    <mergeCell ref="A58:A61"/>
    <mergeCell ref="B58:B59"/>
    <mergeCell ref="E58:E59"/>
    <mergeCell ref="F58:F59"/>
    <mergeCell ref="B60:B61"/>
    <mergeCell ref="E60:E61"/>
    <mergeCell ref="F60:F61"/>
    <mergeCell ref="G54:G57"/>
    <mergeCell ref="H54:H57"/>
    <mergeCell ref="I54:I57"/>
    <mergeCell ref="A54:A57"/>
    <mergeCell ref="B54:B55"/>
    <mergeCell ref="E54:E55"/>
    <mergeCell ref="F54:F55"/>
    <mergeCell ref="B56:B57"/>
    <mergeCell ref="E56:E57"/>
    <mergeCell ref="F56:F57"/>
    <mergeCell ref="G50:G53"/>
    <mergeCell ref="H50:H53"/>
    <mergeCell ref="I50:I53"/>
    <mergeCell ref="A50:A53"/>
    <mergeCell ref="B50:B51"/>
    <mergeCell ref="E50:E51"/>
    <mergeCell ref="F50:F51"/>
    <mergeCell ref="B52:B53"/>
    <mergeCell ref="E52:E53"/>
    <mergeCell ref="F52:F53"/>
    <mergeCell ref="B48:B49"/>
    <mergeCell ref="E48:E49"/>
    <mergeCell ref="F48:F49"/>
    <mergeCell ref="G43:H43"/>
    <mergeCell ref="B43:B44"/>
    <mergeCell ref="C43:D43"/>
    <mergeCell ref="E43:F43"/>
    <mergeCell ref="I43:I44"/>
    <mergeCell ref="J43:J44"/>
    <mergeCell ref="A46:A49"/>
    <mergeCell ref="B46:B47"/>
    <mergeCell ref="E46:E47"/>
    <mergeCell ref="F46:F47"/>
    <mergeCell ref="G46:G49"/>
    <mergeCell ref="H46:H49"/>
    <mergeCell ref="I46:I49"/>
    <mergeCell ref="A43:A44"/>
    <mergeCell ref="I34:I37"/>
    <mergeCell ref="F8:F9"/>
    <mergeCell ref="E10:E11"/>
    <mergeCell ref="F10:F11"/>
    <mergeCell ref="E12:E13"/>
    <mergeCell ref="F12:F13"/>
    <mergeCell ref="F36:F37"/>
    <mergeCell ref="G30:G33"/>
    <mergeCell ref="H30:H33"/>
    <mergeCell ref="G34:G37"/>
    <mergeCell ref="A34:A37"/>
    <mergeCell ref="B34:B35"/>
    <mergeCell ref="B36:B37"/>
    <mergeCell ref="E34:E35"/>
    <mergeCell ref="E36:E37"/>
    <mergeCell ref="H34:H37"/>
    <mergeCell ref="F30:F31"/>
    <mergeCell ref="E32:E33"/>
    <mergeCell ref="F32:F33"/>
    <mergeCell ref="F34:F35"/>
    <mergeCell ref="A30:A33"/>
    <mergeCell ref="B30:B31"/>
    <mergeCell ref="B32:B33"/>
    <mergeCell ref="E30:E31"/>
    <mergeCell ref="H26:H29"/>
    <mergeCell ref="I26:I29"/>
    <mergeCell ref="I30:I33"/>
    <mergeCell ref="E28:E29"/>
    <mergeCell ref="F28:F29"/>
    <mergeCell ref="G22:G25"/>
    <mergeCell ref="A26:A29"/>
    <mergeCell ref="B26:B27"/>
    <mergeCell ref="B28:B29"/>
    <mergeCell ref="E26:E27"/>
    <mergeCell ref="G26:G29"/>
    <mergeCell ref="F22:F23"/>
    <mergeCell ref="E24:E25"/>
    <mergeCell ref="F24:F25"/>
    <mergeCell ref="F26:F27"/>
    <mergeCell ref="A22:A25"/>
    <mergeCell ref="B22:B23"/>
    <mergeCell ref="B24:B25"/>
    <mergeCell ref="E22:E23"/>
    <mergeCell ref="H18:H21"/>
    <mergeCell ref="I18:I21"/>
    <mergeCell ref="H22:H25"/>
    <mergeCell ref="I22:I25"/>
    <mergeCell ref="A18:A21"/>
    <mergeCell ref="B18:B19"/>
    <mergeCell ref="B20:B21"/>
    <mergeCell ref="E18:E19"/>
    <mergeCell ref="F18:F19"/>
    <mergeCell ref="E20:E21"/>
    <mergeCell ref="F20:F21"/>
    <mergeCell ref="G14:G17"/>
    <mergeCell ref="G18:G21"/>
    <mergeCell ref="H14:H17"/>
    <mergeCell ref="I14:I17"/>
    <mergeCell ref="A14:A17"/>
    <mergeCell ref="B14:B15"/>
    <mergeCell ref="B16:B17"/>
    <mergeCell ref="E14:E15"/>
    <mergeCell ref="F14:F15"/>
    <mergeCell ref="E16:E17"/>
    <mergeCell ref="F16:F17"/>
    <mergeCell ref="G10:G13"/>
    <mergeCell ref="H10:H13"/>
    <mergeCell ref="I10:I13"/>
    <mergeCell ref="A10:A13"/>
    <mergeCell ref="B10:B11"/>
    <mergeCell ref="B12:B13"/>
    <mergeCell ref="A6:A9"/>
    <mergeCell ref="B6:B7"/>
    <mergeCell ref="B8:B9"/>
    <mergeCell ref="I3:I4"/>
    <mergeCell ref="F6:F7"/>
    <mergeCell ref="G6:G9"/>
    <mergeCell ref="H6:H9"/>
    <mergeCell ref="I6:I9"/>
    <mergeCell ref="E6:E7"/>
    <mergeCell ref="E8:E9"/>
    <mergeCell ref="A1:J1"/>
    <mergeCell ref="A3:A4"/>
    <mergeCell ref="B3:B4"/>
    <mergeCell ref="C3:D3"/>
    <mergeCell ref="E3:F3"/>
    <mergeCell ref="J3:J4"/>
    <mergeCell ref="G3:H3"/>
  </mergeCells>
  <printOptions horizontalCentered="1"/>
  <pageMargins left="0.4724409448818898" right="0.5118110236220472" top="0.52" bottom="0.62" header="0.3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J35" sqref="A1:J35"/>
    </sheetView>
  </sheetViews>
  <sheetFormatPr defaultColWidth="9.00390625" defaultRowHeight="12.75"/>
  <cols>
    <col min="10" max="10" width="14.375" style="0" customWidth="1"/>
    <col min="12" max="12" width="9.625" style="12" bestFit="1" customWidth="1"/>
  </cols>
  <sheetData>
    <row r="1" spans="1:10" ht="12.75">
      <c r="A1" s="23" t="s">
        <v>0</v>
      </c>
      <c r="B1" s="23" t="s">
        <v>1</v>
      </c>
      <c r="C1" s="24" t="s">
        <v>2</v>
      </c>
      <c r="D1" s="24"/>
      <c r="E1" s="24" t="s">
        <v>5</v>
      </c>
      <c r="F1" s="24"/>
      <c r="G1" s="24" t="s">
        <v>6</v>
      </c>
      <c r="H1" s="24"/>
      <c r="I1" s="24" t="s">
        <v>9</v>
      </c>
      <c r="J1" s="24" t="s">
        <v>10</v>
      </c>
    </row>
    <row r="2" spans="1:10" ht="12.75">
      <c r="A2" s="23"/>
      <c r="B2" s="23"/>
      <c r="C2" s="2" t="s">
        <v>3</v>
      </c>
      <c r="D2" s="2" t="s">
        <v>4</v>
      </c>
      <c r="E2" s="2" t="s">
        <v>7</v>
      </c>
      <c r="F2" s="2" t="s">
        <v>8</v>
      </c>
      <c r="G2" s="2" t="s">
        <v>7</v>
      </c>
      <c r="H2" s="2" t="s">
        <v>8</v>
      </c>
      <c r="I2" s="24"/>
      <c r="J2" s="24"/>
    </row>
    <row r="3" spans="1:12" ht="13.5" thickBot="1">
      <c r="A3" s="5">
        <v>1</v>
      </c>
      <c r="B3" s="5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L3" s="13">
        <v>182.114</v>
      </c>
    </row>
    <row r="4" spans="1:10" ht="12.75">
      <c r="A4" s="25" t="s">
        <v>25</v>
      </c>
      <c r="B4" s="25">
        <v>4</v>
      </c>
      <c r="C4" s="8">
        <v>2519</v>
      </c>
      <c r="D4" s="8"/>
      <c r="E4" s="31">
        <f>C4-D6</f>
        <v>2163</v>
      </c>
      <c r="F4" s="28"/>
      <c r="G4" s="25">
        <f>AVERAGE(E4:E7)</f>
        <v>2163</v>
      </c>
      <c r="H4" s="25"/>
      <c r="I4" s="30"/>
      <c r="J4" s="35"/>
    </row>
    <row r="5" spans="1:10" ht="12.75">
      <c r="A5" s="23"/>
      <c r="B5" s="23"/>
      <c r="C5" s="4">
        <v>7318</v>
      </c>
      <c r="D5" s="4"/>
      <c r="E5" s="30"/>
      <c r="F5" s="25"/>
      <c r="G5" s="23"/>
      <c r="H5" s="23"/>
      <c r="I5" s="24"/>
      <c r="J5" s="36"/>
    </row>
    <row r="6" spans="1:10" ht="12.75">
      <c r="A6" s="23"/>
      <c r="B6" s="23" t="s">
        <v>32</v>
      </c>
      <c r="C6" s="8"/>
      <c r="D6" s="8">
        <v>356</v>
      </c>
      <c r="E6" s="24">
        <f>C5-D7</f>
        <v>2163</v>
      </c>
      <c r="F6" s="23"/>
      <c r="G6" s="23"/>
      <c r="H6" s="23"/>
      <c r="I6" s="24"/>
      <c r="J6" s="36"/>
    </row>
    <row r="7" spans="1:10" ht="12.75">
      <c r="A7" s="23"/>
      <c r="B7" s="23"/>
      <c r="C7" s="4"/>
      <c r="D7" s="4">
        <v>5155</v>
      </c>
      <c r="E7" s="24"/>
      <c r="F7" s="23"/>
      <c r="G7" s="23"/>
      <c r="H7" s="23"/>
      <c r="I7" s="24"/>
      <c r="J7" s="37"/>
    </row>
    <row r="8" spans="1:10" ht="12.75">
      <c r="A8" s="23" t="s">
        <v>26</v>
      </c>
      <c r="B8" s="23" t="s">
        <v>32</v>
      </c>
      <c r="C8" s="8">
        <v>2736</v>
      </c>
      <c r="D8" s="8"/>
      <c r="E8" s="24">
        <f>C8-D10</f>
        <v>2198</v>
      </c>
      <c r="F8" s="23"/>
      <c r="G8" s="25">
        <f>AVERAGE(E8:E11)</f>
        <v>2199</v>
      </c>
      <c r="H8" s="25"/>
      <c r="I8" s="24"/>
      <c r="J8" s="38"/>
    </row>
    <row r="9" spans="1:10" ht="12.75">
      <c r="A9" s="23"/>
      <c r="B9" s="23"/>
      <c r="C9" s="4">
        <v>7537</v>
      </c>
      <c r="D9" s="4"/>
      <c r="E9" s="24"/>
      <c r="F9" s="23"/>
      <c r="G9" s="23"/>
      <c r="H9" s="23"/>
      <c r="I9" s="24"/>
      <c r="J9" s="39"/>
    </row>
    <row r="10" spans="1:10" ht="12.75">
      <c r="A10" s="23"/>
      <c r="B10" s="23">
        <v>5</v>
      </c>
      <c r="C10" s="8"/>
      <c r="D10" s="8">
        <v>538</v>
      </c>
      <c r="E10" s="24">
        <f>C9-D11</f>
        <v>2200</v>
      </c>
      <c r="F10" s="23"/>
      <c r="G10" s="23"/>
      <c r="H10" s="23"/>
      <c r="I10" s="24"/>
      <c r="J10" s="39"/>
    </row>
    <row r="11" spans="1:10" ht="12.75">
      <c r="A11" s="23"/>
      <c r="B11" s="23"/>
      <c r="C11" s="4"/>
      <c r="D11" s="4">
        <v>5337</v>
      </c>
      <c r="E11" s="24"/>
      <c r="F11" s="23"/>
      <c r="G11" s="23"/>
      <c r="H11" s="23"/>
      <c r="I11" s="24"/>
      <c r="J11" s="40"/>
    </row>
    <row r="12" spans="1:10" ht="12.75">
      <c r="A12" s="23" t="s">
        <v>27</v>
      </c>
      <c r="B12" s="23">
        <v>5</v>
      </c>
      <c r="C12" s="8">
        <v>2847</v>
      </c>
      <c r="D12" s="8"/>
      <c r="E12" s="24">
        <f>C12-D14</f>
        <v>2265</v>
      </c>
      <c r="F12" s="23"/>
      <c r="G12" s="25">
        <f>AVERAGE(E12:E15)</f>
        <v>2264</v>
      </c>
      <c r="H12" s="25"/>
      <c r="I12" s="24"/>
      <c r="J12" s="41"/>
    </row>
    <row r="13" spans="1:10" ht="12.75">
      <c r="A13" s="23"/>
      <c r="B13" s="23"/>
      <c r="C13" s="4">
        <v>7649</v>
      </c>
      <c r="D13" s="4"/>
      <c r="E13" s="24"/>
      <c r="F13" s="23"/>
      <c r="G13" s="23"/>
      <c r="H13" s="23"/>
      <c r="I13" s="24"/>
      <c r="J13" s="41"/>
    </row>
    <row r="14" spans="1:10" ht="12.75">
      <c r="A14" s="23"/>
      <c r="B14" s="23" t="s">
        <v>33</v>
      </c>
      <c r="C14" s="8"/>
      <c r="D14" s="8">
        <v>582</v>
      </c>
      <c r="E14" s="24">
        <f>C13-D15</f>
        <v>2263</v>
      </c>
      <c r="F14" s="23"/>
      <c r="G14" s="23"/>
      <c r="H14" s="23"/>
      <c r="I14" s="24"/>
      <c r="J14" s="41"/>
    </row>
    <row r="15" spans="1:10" ht="12.75">
      <c r="A15" s="23"/>
      <c r="B15" s="23"/>
      <c r="C15" s="4"/>
      <c r="D15" s="4">
        <v>5386</v>
      </c>
      <c r="E15" s="24"/>
      <c r="F15" s="23"/>
      <c r="G15" s="23"/>
      <c r="H15" s="23"/>
      <c r="I15" s="24"/>
      <c r="J15" s="41"/>
    </row>
    <row r="16" spans="1:10" ht="12.75">
      <c r="A16" s="23" t="s">
        <v>28</v>
      </c>
      <c r="B16" s="23" t="s">
        <v>33</v>
      </c>
      <c r="C16" s="8">
        <v>2812</v>
      </c>
      <c r="D16" s="8"/>
      <c r="E16" s="24">
        <f>C16-D18</f>
        <v>2409</v>
      </c>
      <c r="F16" s="23"/>
      <c r="G16" s="25">
        <f>AVERAGE(E16:E19)</f>
        <v>2409</v>
      </c>
      <c r="H16" s="25"/>
      <c r="I16" s="24"/>
      <c r="J16" s="41"/>
    </row>
    <row r="17" spans="1:10" ht="12.75">
      <c r="A17" s="23"/>
      <c r="B17" s="23"/>
      <c r="C17" s="4">
        <v>7613</v>
      </c>
      <c r="D17" s="4"/>
      <c r="E17" s="24"/>
      <c r="F17" s="23"/>
      <c r="G17" s="23"/>
      <c r="H17" s="23"/>
      <c r="I17" s="24"/>
      <c r="J17" s="41"/>
    </row>
    <row r="18" spans="1:10" ht="12.75">
      <c r="A18" s="23"/>
      <c r="B18" s="23" t="s">
        <v>34</v>
      </c>
      <c r="C18" s="8"/>
      <c r="D18" s="8">
        <v>403</v>
      </c>
      <c r="E18" s="24">
        <f>C17-D19</f>
        <v>2409</v>
      </c>
      <c r="F18" s="23"/>
      <c r="G18" s="23"/>
      <c r="H18" s="23"/>
      <c r="I18" s="24"/>
      <c r="J18" s="41"/>
    </row>
    <row r="19" spans="1:10" ht="12.75">
      <c r="A19" s="23"/>
      <c r="B19" s="23"/>
      <c r="C19" s="4"/>
      <c r="D19" s="4">
        <v>5204</v>
      </c>
      <c r="E19" s="24"/>
      <c r="F19" s="23"/>
      <c r="G19" s="23"/>
      <c r="H19" s="23"/>
      <c r="I19" s="24"/>
      <c r="J19" s="41"/>
    </row>
    <row r="20" spans="1:10" ht="12.75">
      <c r="A20" s="23" t="s">
        <v>29</v>
      </c>
      <c r="B20" s="23" t="s">
        <v>34</v>
      </c>
      <c r="C20" s="8">
        <v>2674</v>
      </c>
      <c r="D20" s="8"/>
      <c r="E20" s="24">
        <f>C20-D22</f>
        <v>2395</v>
      </c>
      <c r="F20" s="23"/>
      <c r="G20" s="25">
        <f>AVERAGE(E20:E23)</f>
        <v>2396</v>
      </c>
      <c r="H20" s="25"/>
      <c r="I20" s="24"/>
      <c r="J20" s="41"/>
    </row>
    <row r="21" spans="1:10" ht="12.75">
      <c r="A21" s="23"/>
      <c r="B21" s="23"/>
      <c r="C21" s="4">
        <v>7473</v>
      </c>
      <c r="D21" s="4"/>
      <c r="E21" s="24"/>
      <c r="F21" s="23"/>
      <c r="G21" s="23"/>
      <c r="H21" s="23"/>
      <c r="I21" s="24"/>
      <c r="J21" s="41"/>
    </row>
    <row r="22" spans="1:10" ht="12.75">
      <c r="A22" s="23"/>
      <c r="B22" s="23" t="s">
        <v>35</v>
      </c>
      <c r="C22" s="8"/>
      <c r="D22" s="8">
        <v>279</v>
      </c>
      <c r="E22" s="24">
        <f>C21-D23</f>
        <v>2397</v>
      </c>
      <c r="F22" s="23"/>
      <c r="G22" s="23"/>
      <c r="H22" s="23"/>
      <c r="I22" s="24"/>
      <c r="J22" s="41"/>
    </row>
    <row r="23" spans="1:10" ht="12.75">
      <c r="A23" s="23"/>
      <c r="B23" s="23"/>
      <c r="C23" s="4"/>
      <c r="D23" s="4">
        <v>5076</v>
      </c>
      <c r="E23" s="24"/>
      <c r="F23" s="23"/>
      <c r="G23" s="23"/>
      <c r="H23" s="23"/>
      <c r="I23" s="24"/>
      <c r="J23" s="41"/>
    </row>
    <row r="24" spans="1:10" ht="12.75">
      <c r="A24" s="23" t="s">
        <v>30</v>
      </c>
      <c r="B24" s="23" t="s">
        <v>35</v>
      </c>
      <c r="C24" s="8">
        <v>2747</v>
      </c>
      <c r="D24" s="8"/>
      <c r="E24" s="24">
        <f>C24-D26</f>
        <v>2130</v>
      </c>
      <c r="F24" s="23"/>
      <c r="G24" s="25">
        <f>AVERAGE(E24:E27)</f>
        <v>2129</v>
      </c>
      <c r="H24" s="25"/>
      <c r="I24" s="24"/>
      <c r="J24" s="41"/>
    </row>
    <row r="25" spans="1:10" ht="12.75">
      <c r="A25" s="23"/>
      <c r="B25" s="23"/>
      <c r="C25" s="4">
        <v>7547</v>
      </c>
      <c r="D25" s="4"/>
      <c r="E25" s="24"/>
      <c r="F25" s="23"/>
      <c r="G25" s="23"/>
      <c r="H25" s="23"/>
      <c r="I25" s="24"/>
      <c r="J25" s="41"/>
    </row>
    <row r="26" spans="1:10" ht="12.75">
      <c r="A26" s="23"/>
      <c r="B26" s="23" t="s">
        <v>36</v>
      </c>
      <c r="C26" s="8"/>
      <c r="D26" s="8">
        <v>617</v>
      </c>
      <c r="E26" s="24">
        <f>C25-D27</f>
        <v>2128</v>
      </c>
      <c r="F26" s="23"/>
      <c r="G26" s="23"/>
      <c r="H26" s="23"/>
      <c r="I26" s="24"/>
      <c r="J26" s="41"/>
    </row>
    <row r="27" spans="1:10" ht="12.75">
      <c r="A27" s="23"/>
      <c r="B27" s="23"/>
      <c r="C27" s="4"/>
      <c r="D27" s="4">
        <v>5419</v>
      </c>
      <c r="E27" s="24"/>
      <c r="F27" s="23"/>
      <c r="G27" s="23"/>
      <c r="H27" s="23"/>
      <c r="I27" s="24"/>
      <c r="J27" s="41"/>
    </row>
    <row r="28" spans="1:10" ht="12.75">
      <c r="A28" s="23" t="s">
        <v>31</v>
      </c>
      <c r="B28" s="23" t="s">
        <v>36</v>
      </c>
      <c r="C28" s="8">
        <v>2281</v>
      </c>
      <c r="D28" s="8"/>
      <c r="E28" s="24">
        <f>C28-D30</f>
        <v>1513</v>
      </c>
      <c r="F28" s="23"/>
      <c r="G28" s="25">
        <f>AVERAGE(E28:E31)</f>
        <v>1514</v>
      </c>
      <c r="H28" s="25"/>
      <c r="I28" s="24"/>
      <c r="J28" s="41"/>
    </row>
    <row r="29" spans="1:10" ht="12.75">
      <c r="A29" s="23"/>
      <c r="B29" s="23"/>
      <c r="C29" s="4">
        <v>7082</v>
      </c>
      <c r="D29" s="4"/>
      <c r="E29" s="24"/>
      <c r="F29" s="23"/>
      <c r="G29" s="23"/>
      <c r="H29" s="23"/>
      <c r="I29" s="24"/>
      <c r="J29" s="41"/>
    </row>
    <row r="30" spans="1:10" ht="12.75">
      <c r="A30" s="23"/>
      <c r="B30" s="23">
        <v>1</v>
      </c>
      <c r="C30" s="8"/>
      <c r="D30" s="8">
        <v>768</v>
      </c>
      <c r="E30" s="24">
        <f>C29-D31</f>
        <v>1515</v>
      </c>
      <c r="F30" s="23"/>
      <c r="G30" s="23"/>
      <c r="H30" s="23"/>
      <c r="I30" s="24"/>
      <c r="J30" s="41"/>
    </row>
    <row r="31" spans="1:10" ht="12.75">
      <c r="A31" s="23"/>
      <c r="B31" s="23"/>
      <c r="C31" s="4"/>
      <c r="D31" s="4">
        <v>5567</v>
      </c>
      <c r="E31" s="24"/>
      <c r="F31" s="23"/>
      <c r="G31" s="23"/>
      <c r="H31" s="23"/>
      <c r="I31" s="24"/>
      <c r="J31" s="41"/>
    </row>
    <row r="32" spans="1:10" ht="12.75">
      <c r="A32" s="9"/>
      <c r="B32" s="9"/>
      <c r="C32" s="10" t="s">
        <v>24</v>
      </c>
      <c r="D32" s="10" t="s">
        <v>24</v>
      </c>
      <c r="E32" s="10" t="s">
        <v>24</v>
      </c>
      <c r="F32" s="10" t="s">
        <v>24</v>
      </c>
      <c r="G32" s="10" t="s">
        <v>24</v>
      </c>
      <c r="H32" s="10" t="s">
        <v>24</v>
      </c>
      <c r="I32" s="10"/>
      <c r="J32" s="10"/>
    </row>
    <row r="33" spans="1:10" ht="12.75">
      <c r="A33" s="3"/>
      <c r="B33" s="3"/>
      <c r="C33" s="1">
        <f>SUM(C4:C31)</f>
        <v>70835</v>
      </c>
      <c r="D33" s="1">
        <f>SUM(D4:D31)</f>
        <v>40687</v>
      </c>
      <c r="E33" s="1">
        <f>SUM(E4:E31)</f>
        <v>30148</v>
      </c>
      <c r="G33" s="3">
        <f>SUM(G4:G31)</f>
        <v>15074</v>
      </c>
      <c r="I33" s="1"/>
      <c r="J33" s="11"/>
    </row>
    <row r="34" ht="12.75">
      <c r="G34" s="17"/>
    </row>
    <row r="35" ht="12.75">
      <c r="G35" s="17">
        <f>(C33-D33)/2</f>
        <v>15074</v>
      </c>
    </row>
  </sheetData>
  <mergeCells count="84">
    <mergeCell ref="G28:G31"/>
    <mergeCell ref="H28:H31"/>
    <mergeCell ref="I28:I31"/>
    <mergeCell ref="J28:J31"/>
    <mergeCell ref="A28:A31"/>
    <mergeCell ref="B28:B29"/>
    <mergeCell ref="E28:E29"/>
    <mergeCell ref="F28:F29"/>
    <mergeCell ref="B30:B31"/>
    <mergeCell ref="E30:E31"/>
    <mergeCell ref="F30:F31"/>
    <mergeCell ref="G24:G27"/>
    <mergeCell ref="H24:H27"/>
    <mergeCell ref="I24:I27"/>
    <mergeCell ref="J24:J27"/>
    <mergeCell ref="A24:A27"/>
    <mergeCell ref="B24:B25"/>
    <mergeCell ref="E24:E25"/>
    <mergeCell ref="F24:F25"/>
    <mergeCell ref="B26:B27"/>
    <mergeCell ref="E26:E27"/>
    <mergeCell ref="F26:F27"/>
    <mergeCell ref="G20:G23"/>
    <mergeCell ref="H20:H23"/>
    <mergeCell ref="I20:I23"/>
    <mergeCell ref="J20:J23"/>
    <mergeCell ref="A20:A23"/>
    <mergeCell ref="B20:B21"/>
    <mergeCell ref="E20:E21"/>
    <mergeCell ref="F20:F21"/>
    <mergeCell ref="B22:B23"/>
    <mergeCell ref="E22:E23"/>
    <mergeCell ref="F22:F23"/>
    <mergeCell ref="G16:G19"/>
    <mergeCell ref="H16:H19"/>
    <mergeCell ref="I16:I19"/>
    <mergeCell ref="J16:J19"/>
    <mergeCell ref="A16:A19"/>
    <mergeCell ref="B16:B17"/>
    <mergeCell ref="E16:E17"/>
    <mergeCell ref="F16:F17"/>
    <mergeCell ref="B18:B19"/>
    <mergeCell ref="E18:E19"/>
    <mergeCell ref="F18:F19"/>
    <mergeCell ref="G12:G15"/>
    <mergeCell ref="H12:H15"/>
    <mergeCell ref="I12:I15"/>
    <mergeCell ref="J12:J15"/>
    <mergeCell ref="A12:A15"/>
    <mergeCell ref="B12:B13"/>
    <mergeCell ref="E12:E13"/>
    <mergeCell ref="F12:F13"/>
    <mergeCell ref="B14:B15"/>
    <mergeCell ref="E14:E15"/>
    <mergeCell ref="F14:F15"/>
    <mergeCell ref="G8:G11"/>
    <mergeCell ref="H8:H11"/>
    <mergeCell ref="I8:I11"/>
    <mergeCell ref="J8:J11"/>
    <mergeCell ref="A8:A11"/>
    <mergeCell ref="B8:B9"/>
    <mergeCell ref="E8:E9"/>
    <mergeCell ref="F8:F9"/>
    <mergeCell ref="B10:B11"/>
    <mergeCell ref="E10:E11"/>
    <mergeCell ref="F10:F11"/>
    <mergeCell ref="J4:J7"/>
    <mergeCell ref="B6:B7"/>
    <mergeCell ref="E6:E7"/>
    <mergeCell ref="F6:F7"/>
    <mergeCell ref="G1:H1"/>
    <mergeCell ref="I1:I2"/>
    <mergeCell ref="J1:J2"/>
    <mergeCell ref="A4:A7"/>
    <mergeCell ref="B4:B5"/>
    <mergeCell ref="E4:E5"/>
    <mergeCell ref="F4:F5"/>
    <mergeCell ref="G4:G7"/>
    <mergeCell ref="H4:H7"/>
    <mergeCell ref="I4:I7"/>
    <mergeCell ref="A1:A2"/>
    <mergeCell ref="B1:B2"/>
    <mergeCell ref="C1:D1"/>
    <mergeCell ref="E1:F1"/>
  </mergeCells>
  <printOptions horizontalCentered="1"/>
  <pageMargins left="0.551181102362204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БОУНБ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технического нивелирования</dc:title>
  <dc:subject/>
  <dc:creator>Проскурнин Роман</dc:creator>
  <cp:keywords/>
  <dc:description/>
  <cp:lastModifiedBy>Антон</cp:lastModifiedBy>
  <cp:lastPrinted>2000-02-27T12:29:06Z</cp:lastPrinted>
  <dcterms:created xsi:type="dcterms:W3CDTF">2000-02-26T12:23:46Z</dcterms:created>
  <dcterms:modified xsi:type="dcterms:W3CDTF">2006-11-29T21:56:35Z</dcterms:modified>
  <cp:category/>
  <cp:version/>
  <cp:contentType/>
  <cp:contentStatus/>
</cp:coreProperties>
</file>